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stianKuhn\Werbung\2020-01-15_KuhnB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15" i="1"/>
  <c r="G9" i="1" l="1"/>
  <c r="G22" i="1" s="1"/>
  <c r="G23" i="1" s="1"/>
  <c r="G11" i="1" l="1"/>
  <c r="G1" i="1" l="1"/>
  <c r="G19" i="1" s="1"/>
  <c r="G20" i="1" s="1"/>
</calcChain>
</file>

<file path=xl/sharedStrings.xml><?xml version="1.0" encoding="utf-8"?>
<sst xmlns="http://schemas.openxmlformats.org/spreadsheetml/2006/main" count="21" uniqueCount="21">
  <si>
    <t>F</t>
  </si>
  <si>
    <t>h</t>
  </si>
  <si>
    <t>E</t>
  </si>
  <si>
    <t>l</t>
  </si>
  <si>
    <t>b</t>
  </si>
  <si>
    <t>d</t>
  </si>
  <si>
    <r>
      <t>u</t>
    </r>
    <r>
      <rPr>
        <vertAlign val="subscript"/>
        <sz val="11"/>
        <color theme="1"/>
        <rFont val="Calibri"/>
        <family val="2"/>
        <scheme val="minor"/>
      </rPr>
      <t>E,inst</t>
    </r>
  </si>
  <si>
    <r>
      <t>h</t>
    </r>
    <r>
      <rPr>
        <vertAlign val="subscript"/>
        <sz val="11"/>
        <color theme="1"/>
        <rFont val="Calibri"/>
        <family val="2"/>
        <scheme val="minor"/>
      </rPr>
      <t>G</t>
    </r>
  </si>
  <si>
    <r>
      <t>E</t>
    </r>
    <r>
      <rPr>
        <vertAlign val="subscript"/>
        <sz val="11"/>
        <color theme="1"/>
        <rFont val="Calibri"/>
        <family val="2"/>
        <scheme val="minor"/>
      </rPr>
      <t>eq</t>
    </r>
  </si>
  <si>
    <t>D66-77</t>
  </si>
  <si>
    <r>
      <t>u</t>
    </r>
    <r>
      <rPr>
        <vertAlign val="subscript"/>
        <sz val="11"/>
        <color theme="1"/>
        <rFont val="Calibri"/>
        <family val="2"/>
        <scheme val="minor"/>
      </rPr>
      <t>k,inst</t>
    </r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</si>
  <si>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</si>
  <si>
    <r>
      <t>k</t>
    </r>
    <r>
      <rPr>
        <vertAlign val="subscript"/>
        <sz val="11"/>
        <color theme="1"/>
        <rFont val="Calibri"/>
        <family val="2"/>
        <scheme val="minor"/>
      </rPr>
      <t>ser</t>
    </r>
  </si>
  <si>
    <t>ρ</t>
  </si>
  <si>
    <r>
      <t>u</t>
    </r>
    <r>
      <rPr>
        <vertAlign val="subscript"/>
        <sz val="11"/>
        <color theme="1"/>
        <rFont val="Calibri"/>
        <family val="2"/>
        <scheme val="minor"/>
      </rPr>
      <t>G,inst</t>
    </r>
  </si>
  <si>
    <t>G</t>
  </si>
  <si>
    <t>t</t>
  </si>
  <si>
    <r>
      <t>G</t>
    </r>
    <r>
      <rPr>
        <vertAlign val="subscript"/>
        <sz val="11"/>
        <color theme="1"/>
        <rFont val="Calibri"/>
        <family val="2"/>
        <scheme val="minor"/>
      </rPr>
      <t>eq</t>
    </r>
  </si>
  <si>
    <t>D88</t>
  </si>
  <si>
    <r>
      <t>k</t>
    </r>
    <r>
      <rPr>
        <vertAlign val="subscript"/>
        <sz val="11"/>
        <color theme="1"/>
        <rFont val="Calibri"/>
        <family val="2"/>
        <scheme val="minor"/>
      </rPr>
      <t>ser Zuganker</t>
    </r>
  </si>
  <si>
    <r>
      <t>k</t>
    </r>
    <r>
      <rPr>
        <vertAlign val="subscript"/>
        <sz val="11"/>
        <color theme="1"/>
        <rFont val="Calibri"/>
        <family val="2"/>
        <scheme val="minor"/>
      </rPr>
      <t>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</si>
</sst>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00\ &quot;mm&quot;"/>
    <numFmt numFmtId="165" formatCode="0.00\ &quot;kN/cm²&quot;"/>
    <numFmt numFmtId="166" formatCode="0.00\ &quot;kN/cm&quot;"/>
    <numFmt numFmtId="167" formatCode="0\ &quot;N&quot;"/>
    <numFmt numFmtId="168" formatCode="0\ &quot;mm&quot;"/>
    <numFmt numFmtId="169" formatCode="0&quot;mm&quot;"/>
    <numFmt numFmtId="170" formatCode="0\ &quot;N/mm²&quot;"/>
    <numFmt numFmtId="171" formatCode="0.0&quot;mm&quot;"/>
    <numFmt numFmtId="172" formatCode="0\ &quot;N/mm&quot;"/>
    <numFmt numFmtId="173" formatCode="0\ &quot;kg/m³&quot;"/>
    <numFmt numFmtId="175" formatCode="0.00\ &quot;N/mm&quot;"/>
    <numFmt numFmtId="176" formatCode="0\ &quot;kNcm/rad&quot;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7" fontId="0" fillId="0" borderId="1" xfId="0" applyNumberFormat="1" applyBorder="1"/>
    <xf numFmtId="168" fontId="0" fillId="0" borderId="1" xfId="0" applyNumberFormat="1" applyBorder="1"/>
    <xf numFmtId="169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/>
    <xf numFmtId="172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2" fillId="0" borderId="1" xfId="0" applyFont="1" applyBorder="1"/>
    <xf numFmtId="173" fontId="0" fillId="0" borderId="1" xfId="0" applyNumberFormat="1" applyBorder="1"/>
    <xf numFmtId="0" fontId="0" fillId="0" borderId="1" xfId="0" applyFill="1" applyBorder="1"/>
    <xf numFmtId="175" fontId="0" fillId="0" borderId="0" xfId="0" applyNumberFormat="1"/>
    <xf numFmtId="17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0</xdr:rowOff>
    </xdr:from>
    <xdr:to>
      <xdr:col>14</xdr:col>
      <xdr:colOff>495300</xdr:colOff>
      <xdr:row>5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5" y="0"/>
          <a:ext cx="2943225" cy="103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14</xdr:col>
      <xdr:colOff>599695</xdr:colOff>
      <xdr:row>22</xdr:row>
      <xdr:rowOff>66462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9850" y="2857500"/>
          <a:ext cx="3038095" cy="1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4</xdr:row>
      <xdr:rowOff>142875</xdr:rowOff>
    </xdr:from>
    <xdr:to>
      <xdr:col>18</xdr:col>
      <xdr:colOff>589862</xdr:colOff>
      <xdr:row>8</xdr:row>
      <xdr:rowOff>171351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0" y="981075"/>
          <a:ext cx="5504762" cy="7904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152400</xdr:rowOff>
    </xdr:from>
    <xdr:to>
      <xdr:col>14</xdr:col>
      <xdr:colOff>609219</xdr:colOff>
      <xdr:row>14</xdr:row>
      <xdr:rowOff>66529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9850" y="1752600"/>
          <a:ext cx="3047619" cy="11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47625</xdr:rowOff>
    </xdr:from>
    <xdr:to>
      <xdr:col>16</xdr:col>
      <xdr:colOff>209067</xdr:colOff>
      <xdr:row>29</xdr:row>
      <xdr:rowOff>152211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9850" y="4505325"/>
          <a:ext cx="3866667" cy="1514286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30</xdr:row>
      <xdr:rowOff>38100</xdr:rowOff>
    </xdr:from>
    <xdr:to>
      <xdr:col>13</xdr:col>
      <xdr:colOff>190244</xdr:colOff>
      <xdr:row>33</xdr:row>
      <xdr:rowOff>114219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9900" y="6057900"/>
          <a:ext cx="2047619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G26"/>
  <sheetViews>
    <sheetView tabSelected="1" workbookViewId="0">
      <selection activeCell="G8" sqref="G8"/>
    </sheetView>
  </sheetViews>
  <sheetFormatPr defaultRowHeight="15" x14ac:dyDescent="0.25"/>
  <cols>
    <col min="7" max="7" width="20.42578125" bestFit="1" customWidth="1"/>
  </cols>
  <sheetData>
    <row r="1" spans="6:7" ht="18" x14ac:dyDescent="0.35">
      <c r="F1" s="1" t="s">
        <v>6</v>
      </c>
      <c r="G1" s="2">
        <f>2/3*(G2*G3^3)/(G4*G5*G6*G7^2)</f>
        <v>2.8009259259259258E-2</v>
      </c>
    </row>
    <row r="2" spans="6:7" x14ac:dyDescent="0.25">
      <c r="F2" s="1" t="s">
        <v>0</v>
      </c>
      <c r="G2" s="3">
        <v>1000</v>
      </c>
    </row>
    <row r="3" spans="6:7" ht="18" x14ac:dyDescent="0.35">
      <c r="F3" s="1" t="s">
        <v>7</v>
      </c>
      <c r="G3" s="4">
        <v>2750</v>
      </c>
    </row>
    <row r="4" spans="6:7" x14ac:dyDescent="0.25">
      <c r="F4" s="1" t="s">
        <v>2</v>
      </c>
      <c r="G4" s="6">
        <v>11000</v>
      </c>
    </row>
    <row r="5" spans="6:7" x14ac:dyDescent="0.25">
      <c r="F5" s="1" t="s">
        <v>4</v>
      </c>
      <c r="G5" s="5">
        <v>60</v>
      </c>
    </row>
    <row r="6" spans="6:7" x14ac:dyDescent="0.25">
      <c r="F6" s="1" t="s">
        <v>1</v>
      </c>
      <c r="G6" s="5">
        <v>120</v>
      </c>
    </row>
    <row r="7" spans="6:7" x14ac:dyDescent="0.25">
      <c r="F7" s="1" t="s">
        <v>3</v>
      </c>
      <c r="G7" s="5">
        <v>2500</v>
      </c>
    </row>
    <row r="9" spans="6:7" ht="18" x14ac:dyDescent="0.35">
      <c r="F9" s="1" t="s">
        <v>10</v>
      </c>
      <c r="G9" s="2">
        <f>(2*G7+2*G3)*(G10/(G11*G7^2))*G2</f>
        <v>0.63384158874541052</v>
      </c>
    </row>
    <row r="10" spans="6:7" ht="18" x14ac:dyDescent="0.35">
      <c r="F10" s="1" t="s">
        <v>11</v>
      </c>
      <c r="G10" s="5">
        <v>60</v>
      </c>
    </row>
    <row r="11" spans="6:7" ht="18" x14ac:dyDescent="0.35">
      <c r="F11" s="1" t="s">
        <v>12</v>
      </c>
      <c r="G11" s="8">
        <f>G13^1.5*((G12^0.8)/80)</f>
        <v>159.03027158492029</v>
      </c>
    </row>
    <row r="12" spans="6:7" x14ac:dyDescent="0.25">
      <c r="F12" s="1" t="s">
        <v>5</v>
      </c>
      <c r="G12" s="7">
        <v>1.5</v>
      </c>
    </row>
    <row r="13" spans="6:7" x14ac:dyDescent="0.25">
      <c r="F13" s="11" t="s">
        <v>13</v>
      </c>
      <c r="G13" s="12">
        <v>439</v>
      </c>
    </row>
    <row r="15" spans="6:7" ht="18" x14ac:dyDescent="0.35">
      <c r="F15" s="1" t="s">
        <v>14</v>
      </c>
      <c r="G15" s="2">
        <f>(G2*G3)/(5/6*G16*G17*G7)</f>
        <v>6.7901234567901231E-2</v>
      </c>
    </row>
    <row r="16" spans="6:7" x14ac:dyDescent="0.25">
      <c r="F16" s="13" t="s">
        <v>15</v>
      </c>
      <c r="G16" s="6">
        <v>1080</v>
      </c>
    </row>
    <row r="17" spans="6:7" x14ac:dyDescent="0.25">
      <c r="F17" s="13" t="s">
        <v>16</v>
      </c>
      <c r="G17" s="4">
        <v>18</v>
      </c>
    </row>
    <row r="19" spans="6:7" ht="18" x14ac:dyDescent="0.35">
      <c r="F19" s="1" t="s">
        <v>8</v>
      </c>
      <c r="G19" s="9">
        <f>(G2/1000*(G3/10)^3)/(3*(G1/10)*(((G7/10)^3*(G6/10))/12))</f>
        <v>158.4</v>
      </c>
    </row>
    <row r="20" spans="6:7" x14ac:dyDescent="0.25">
      <c r="F20" s="1" t="s">
        <v>9</v>
      </c>
      <c r="G20" s="10">
        <f>G19*G6/10</f>
        <v>1900.8</v>
      </c>
    </row>
    <row r="22" spans="6:7" ht="18" x14ac:dyDescent="0.35">
      <c r="F22" s="1" t="s">
        <v>17</v>
      </c>
      <c r="G22" s="9">
        <f>(G2/1000*G3/10)/((G15+G9)/10*5/6*(G17+G6)/10*G7/10)</f>
        <v>1.3630659371964395</v>
      </c>
    </row>
    <row r="23" spans="6:7" x14ac:dyDescent="0.25">
      <c r="F23" s="1" t="s">
        <v>18</v>
      </c>
      <c r="G23" s="10">
        <f>G22*(G17+G6)/10</f>
        <v>18.810309933310865</v>
      </c>
    </row>
    <row r="25" spans="6:7" ht="18" x14ac:dyDescent="0.35">
      <c r="F25" t="s">
        <v>20</v>
      </c>
      <c r="G25" s="15">
        <f>2*G26/100*((G7/10)^2/2)</f>
        <v>1612468.75</v>
      </c>
    </row>
    <row r="26" spans="6:7" ht="18" x14ac:dyDescent="0.35">
      <c r="F26" s="1" t="s">
        <v>19</v>
      </c>
      <c r="G26" s="14">
        <v>2579.9499999999998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DLUBAL 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 Kuhn</dc:creator>
  <cp:lastModifiedBy>Bastian Kuhn</cp:lastModifiedBy>
  <dcterms:created xsi:type="dcterms:W3CDTF">2020-01-13T15:08:07Z</dcterms:created>
  <dcterms:modified xsi:type="dcterms:W3CDTF">2020-01-20T14:28:13Z</dcterms:modified>
</cp:coreProperties>
</file>